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X:\Urbanistica\LAVORI\2025\2025 REGOLAMENTO SANZIONE ART. 167 D.LGS. 42-2004\Regolamento\"/>
    </mc:Choice>
  </mc:AlternateContent>
  <bookViews>
    <workbookView xWindow="0" yWindow="0" windowWidth="16380" windowHeight="8190" tabRatio="500"/>
  </bookViews>
  <sheets>
    <sheet name="Foglio1" sheetId="1" r:id="rId1"/>
    <sheet name="Foglio2" sheetId="2" r:id="rId2"/>
  </sheets>
  <definedNames>
    <definedName name="_xlnm.Print_Area" localSheetId="0">Foglio1!$B$2:$I$68</definedName>
  </definedNames>
  <calcPr calcId="162913"/>
  <extLst>
    <ext xmlns:loext="http://schemas.libreoffice.org/" uri="{7626C862-2A13-11E5-B345-FEFF819CDC9F}">
      <loext:extCalcPr stringRefSyntax="ExcelA1"/>
    </ext>
  </extLst>
</workbook>
</file>

<file path=xl/calcChain.xml><?xml version="1.0" encoding="utf-8"?>
<calcChain xmlns="http://schemas.openxmlformats.org/spreadsheetml/2006/main">
  <c r="F7" i="2" l="1"/>
  <c r="H59" i="1"/>
  <c r="H58" i="1"/>
  <c r="H57" i="1"/>
  <c r="H56" i="1"/>
  <c r="H55" i="1"/>
  <c r="H54" i="1"/>
  <c r="H53" i="1"/>
  <c r="H52" i="1"/>
  <c r="H51" i="1"/>
  <c r="H37" i="1"/>
  <c r="H29" i="1"/>
  <c r="F13" i="1"/>
  <c r="F12" i="1"/>
  <c r="F11" i="1"/>
  <c r="H14" i="1" s="1"/>
  <c r="H20" i="1" s="1"/>
  <c r="H30" i="1" l="1"/>
  <c r="H41" i="1" s="1"/>
  <c r="H60" i="1"/>
  <c r="C67" i="1" l="1"/>
</calcChain>
</file>

<file path=xl/sharedStrings.xml><?xml version="1.0" encoding="utf-8"?>
<sst xmlns="http://schemas.openxmlformats.org/spreadsheetml/2006/main" count="72" uniqueCount="56">
  <si>
    <t>Calcolo Sanzione art. 167 D.Lgs. 42/2004</t>
  </si>
  <si>
    <r>
      <rPr>
        <b/>
        <sz val="14"/>
        <color theme="1"/>
        <rFont val="Calibri"/>
        <family val="2"/>
        <charset val="1"/>
      </rPr>
      <t xml:space="preserve">Sanzione art. 6-7 del Regolamento
</t>
    </r>
    <r>
      <rPr>
        <i/>
        <sz val="10"/>
        <color theme="1"/>
        <rFont val="Calibri"/>
        <family val="2"/>
        <charset val="1"/>
      </rPr>
      <t>(Nuova costruzione e/o di ampliamento)</t>
    </r>
  </si>
  <si>
    <t>Superfici (S)</t>
  </si>
  <si>
    <t>Tipologia</t>
  </si>
  <si>
    <t>Coeff. di ragguaglio</t>
  </si>
  <si>
    <t>Superficie reale (mq)</t>
  </si>
  <si>
    <t>Superficie ragguagliata (mq)</t>
  </si>
  <si>
    <t>Su – punto 18 DTU</t>
  </si>
  <si>
    <t>Compilare il campo giallo con la superficie dei vani in oggetto.</t>
  </si>
  <si>
    <t>Sa – punto 19 DTU</t>
  </si>
  <si>
    <t>Superfici non ricomprese in Su e Sa – punto 20 DTU</t>
  </si>
  <si>
    <r>
      <rPr>
        <b/>
        <sz val="10"/>
        <color theme="1"/>
        <rFont val="Calibri"/>
        <family val="2"/>
        <charset val="1"/>
      </rPr>
      <t xml:space="preserve">S </t>
    </r>
    <r>
      <rPr>
        <sz val="10"/>
        <color theme="1"/>
        <rFont val="Calibri"/>
        <family val="2"/>
        <charset val="1"/>
      </rPr>
      <t>(mq)</t>
    </r>
  </si>
  <si>
    <t>Profitto conseguito</t>
  </si>
  <si>
    <t>Media dei valori massimi e minimi, allo stato normale, per la destinazione assimilabile al bene oggetto di abuso edilizio, riportati nelle Tabelle dell’Osservatorio del Mercato Immobiliare dell’Agenzia delle Entrate, pubblicati al momento della presentazione dell’istanza di parte.</t>
  </si>
  <si>
    <t>Valore OMI (€)</t>
  </si>
  <si>
    <t>Percentuale fissa utile di impresa</t>
  </si>
  <si>
    <t>Compilare il campo giallo con il valore OMI in oggetto.</t>
  </si>
  <si>
    <r>
      <rPr>
        <b/>
        <sz val="10"/>
        <color theme="1"/>
        <rFont val="Calibri"/>
        <family val="2"/>
        <charset val="1"/>
      </rPr>
      <t xml:space="preserve">Profitto conseguito </t>
    </r>
    <r>
      <rPr>
        <sz val="10"/>
        <color theme="1"/>
        <rFont val="Calibri"/>
        <family val="2"/>
        <charset val="1"/>
      </rPr>
      <t>(€)</t>
    </r>
  </si>
  <si>
    <t>Danno arrecato alla zona paesaggistica tutelata (selezionare la categoria)</t>
  </si>
  <si>
    <t>Bene tutelato</t>
  </si>
  <si>
    <t>Coeff. di maggiorazione</t>
  </si>
  <si>
    <r>
      <rPr>
        <sz val="10"/>
        <color theme="1"/>
        <rFont val="Calibri"/>
        <family val="2"/>
        <charset val="1"/>
      </rPr>
      <t xml:space="preserve">Lett. a), comma 1, art. 142, D.Lgs. 42/2004
</t>
    </r>
    <r>
      <rPr>
        <b/>
        <sz val="10"/>
        <color theme="1"/>
        <rFont val="Calibri"/>
        <family val="2"/>
        <charset val="1"/>
      </rPr>
      <t>Territori costieri</t>
    </r>
    <r>
      <rPr>
        <sz val="10"/>
        <color theme="1"/>
        <rFont val="Calibri"/>
        <family val="2"/>
        <charset val="1"/>
      </rPr>
      <t xml:space="preserve"> compresi in una fascia di 300 m dalla linea di battigia.</t>
    </r>
  </si>
  <si>
    <t>x</t>
  </si>
  <si>
    <t>Compilare il campo giallo con una "x".</t>
  </si>
  <si>
    <r>
      <rPr>
        <sz val="10"/>
        <color theme="1"/>
        <rFont val="Calibri"/>
        <family val="2"/>
        <charset val="1"/>
      </rPr>
      <t xml:space="preserve">Lett. c), comma 1, art. 142, D.Lgs. 42/2004
</t>
    </r>
    <r>
      <rPr>
        <b/>
        <sz val="10"/>
        <color theme="1"/>
        <rFont val="Calibri"/>
        <family val="2"/>
        <charset val="1"/>
      </rPr>
      <t>Fiumi, torrenti, corsi d’acqua</t>
    </r>
    <r>
      <rPr>
        <sz val="10"/>
        <color theme="1"/>
        <rFont val="Calibri"/>
        <family val="2"/>
        <charset val="1"/>
      </rPr>
      <t xml:space="preserve"> per una fascia di 150 m.</t>
    </r>
  </si>
  <si>
    <r>
      <rPr>
        <sz val="10"/>
        <color theme="1"/>
        <rFont val="Calibri"/>
        <family val="2"/>
        <charset val="1"/>
      </rPr>
      <t xml:space="preserve">Lett. g), comma 1, art. 142, D.Lgs. 42/2004
Territori coperti da </t>
    </r>
    <r>
      <rPr>
        <b/>
        <sz val="10"/>
        <color theme="1"/>
        <rFont val="Calibri"/>
        <family val="2"/>
        <charset val="1"/>
      </rPr>
      <t>foreste</t>
    </r>
    <r>
      <rPr>
        <sz val="10"/>
        <color theme="1"/>
        <rFont val="Calibri"/>
        <family val="2"/>
        <charset val="1"/>
      </rPr>
      <t>.</t>
    </r>
  </si>
  <si>
    <r>
      <rPr>
        <sz val="10"/>
        <color theme="1"/>
        <rFont val="Calibri"/>
        <family val="2"/>
        <charset val="1"/>
      </rPr>
      <t xml:space="preserve">Lett. m), comma 1, art. 142, D.Lgs. 42/2004
</t>
    </r>
    <r>
      <rPr>
        <b/>
        <sz val="10"/>
        <color theme="1"/>
        <rFont val="Calibri"/>
        <family val="2"/>
        <charset val="1"/>
      </rPr>
      <t>Zone di interesse archeologico</t>
    </r>
    <r>
      <rPr>
        <sz val="10"/>
        <color theme="1"/>
        <rFont val="Calibri"/>
        <family val="2"/>
        <charset val="1"/>
      </rPr>
      <t>.</t>
    </r>
  </si>
  <si>
    <t>Totale coeff. di magg.</t>
  </si>
  <si>
    <r>
      <rPr>
        <b/>
        <sz val="10"/>
        <color theme="1"/>
        <rFont val="Calibri"/>
        <family val="2"/>
        <charset val="1"/>
      </rPr>
      <t>Danno arrecato</t>
    </r>
    <r>
      <rPr>
        <sz val="10"/>
        <color theme="1"/>
        <rFont val="Calibri"/>
        <family val="2"/>
        <charset val="1"/>
      </rPr>
      <t xml:space="preserve"> (€)</t>
    </r>
  </si>
  <si>
    <t>Riduzioni</t>
  </si>
  <si>
    <t>Casistica</t>
  </si>
  <si>
    <t>Coeff. di riduzione</t>
  </si>
  <si>
    <t>Proprietà privata.</t>
  </si>
  <si>
    <t>Proprietà demaniale.</t>
  </si>
  <si>
    <t>Totale riduzioni</t>
  </si>
  <si>
    <t>Sanzione art. 6</t>
  </si>
  <si>
    <r>
      <rPr>
        <b/>
        <sz val="10"/>
        <color theme="1"/>
        <rFont val="Calibri"/>
        <family val="2"/>
        <charset val="1"/>
      </rPr>
      <t xml:space="preserve">Sanzione art. 6-7 Regol. </t>
    </r>
    <r>
      <rPr>
        <sz val="10"/>
        <color theme="1"/>
        <rFont val="Calibri"/>
        <family val="2"/>
        <charset val="1"/>
      </rPr>
      <t>(€)</t>
    </r>
  </si>
  <si>
    <r>
      <rPr>
        <b/>
        <sz val="14"/>
        <color theme="1"/>
        <rFont val="Calibri"/>
        <family val="2"/>
        <charset val="1"/>
      </rPr>
      <t xml:space="preserve">Sanzione art. 8 del Regolamento
</t>
    </r>
    <r>
      <rPr>
        <i/>
        <sz val="10"/>
        <color theme="1"/>
        <rFont val="Calibri"/>
        <family val="2"/>
        <charset val="1"/>
      </rPr>
      <t>(Altre opere e interventi)</t>
    </r>
  </si>
  <si>
    <t>Tipologia di opere e interventi</t>
  </si>
  <si>
    <r>
      <rPr>
        <b/>
        <sz val="10"/>
        <color theme="1"/>
        <rFont val="Calibri"/>
        <family val="2"/>
        <charset val="1"/>
      </rPr>
      <t xml:space="preserve">1) Restauro e risanamento conservativo (così come definito al comma “c”, art. 3 del D.P.R. 380/2001):
</t>
    </r>
    <r>
      <rPr>
        <sz val="10"/>
        <color theme="1"/>
        <rFont val="Calibri"/>
        <family val="2"/>
        <charset val="1"/>
      </rPr>
      <t>riconducibili ai punti B.2, B.3, B.4 (che non comporti aumento di volume e/o superficie),B.5, dell’allegato B del D.P.R. 31/2017, la sanzione è stabilita in via equitativa in 1.500,00 €.</t>
    </r>
  </si>
  <si>
    <r>
      <rPr>
        <b/>
        <sz val="10"/>
        <color theme="1"/>
        <rFont val="Calibri"/>
        <family val="2"/>
        <charset val="1"/>
      </rPr>
      <t xml:space="preserve">2) Manutenzione straordinaria (come definita al comma “b”, art. 3 del D.P.R. 380/2001):
</t>
    </r>
    <r>
      <rPr>
        <sz val="10"/>
        <color theme="1"/>
        <rFont val="Calibri"/>
        <family val="2"/>
        <charset val="1"/>
      </rPr>
      <t>riconducibili ai punti B.5, B.7, B.14, B.18, B.21 del D.P.R. 31/2017, la sanzione è stabilita in via equitativa in 1.000,00 €.</t>
    </r>
  </si>
  <si>
    <r>
      <rPr>
        <b/>
        <sz val="10"/>
        <color theme="1"/>
        <rFont val="Calibri"/>
        <family val="2"/>
        <charset val="1"/>
      </rPr>
      <t xml:space="preserve">3) Modifiche prospettiche non rientranti nelle casistiche precedenti:
</t>
    </r>
    <r>
      <rPr>
        <sz val="10"/>
        <color theme="1"/>
        <rFont val="Calibri"/>
        <family val="2"/>
        <charset val="1"/>
      </rPr>
      <t>riconducibili ai punti B.3, B.4, B.6 (che non comportino aumento di volume e/o superficie), B.7, B.8, B.18, B.36 del D.P.R. 31/2017, la sanzione è stabilita in via equitativa in 500,00 €.</t>
    </r>
  </si>
  <si>
    <r>
      <rPr>
        <b/>
        <sz val="10"/>
        <color theme="1"/>
        <rFont val="Calibri"/>
        <family val="2"/>
        <charset val="1"/>
      </rPr>
      <t xml:space="preserve">4) Demolizioni senza ricostruzione:
</t>
    </r>
    <r>
      <rPr>
        <sz val="10"/>
        <color theme="1"/>
        <rFont val="Calibri"/>
        <family val="2"/>
        <charset val="1"/>
      </rPr>
      <t>riconducibile ai punti B.15, B.22 del D.P.R. 31/2017, la sanzione è stabilita in via equitativa in 500,00 €.</t>
    </r>
  </si>
  <si>
    <r>
      <rPr>
        <b/>
        <sz val="10"/>
        <color theme="1"/>
        <rFont val="Calibri"/>
        <family val="2"/>
        <charset val="1"/>
      </rPr>
      <t>5) Movimenti terra</t>
    </r>
    <r>
      <rPr>
        <sz val="10"/>
        <color theme="1"/>
        <rFont val="Calibri"/>
        <family val="2"/>
        <charset val="1"/>
      </rPr>
      <t xml:space="preserve"> (nuove pavimentazioni, opere fisse di arredo; scavi e riporti, riempimenti o sistemazioni di aree in zone vincolate, sistemazione di aree verdi, adeguamento della viabilità esistente, ripristino di aree invase dalla formazione di vegetazione arbustiva o arborea, regimazione delle acque etc):
riconducibile ai punti B.18, B.22, B.31, B.32, B.33, B.34, B.35, B.39, B.40, B.42, del D.P.R. 31/2017, la sanzione è stabilita in via equitativa in 500,00 €.</t>
    </r>
  </si>
  <si>
    <r>
      <rPr>
        <b/>
        <sz val="10"/>
        <color theme="1"/>
        <rFont val="Calibri"/>
        <family val="2"/>
        <charset val="1"/>
      </rPr>
      <t xml:space="preserve">6) Manufatti d’arredo:
</t>
    </r>
    <r>
      <rPr>
        <sz val="10"/>
        <color theme="1"/>
        <rFont val="Calibri"/>
        <family val="2"/>
        <charset val="1"/>
      </rPr>
      <t>riconducibile ai punti B.25, B.36 del D.P.R. 31/2017 la sanzione è stabilita in via equitativa in 500,00 €.</t>
    </r>
  </si>
  <si>
    <r>
      <rPr>
        <b/>
        <sz val="10"/>
        <color theme="1"/>
        <rFont val="Calibri"/>
        <family val="2"/>
        <charset val="1"/>
      </rPr>
      <t xml:space="preserve">7) Opere pubbliche in genere:
</t>
    </r>
    <r>
      <rPr>
        <sz val="10"/>
        <color theme="1"/>
        <rFont val="Calibri"/>
        <family val="2"/>
        <charset val="1"/>
      </rPr>
      <t>riconducibile ai punti B.11, B.12, B.13, B.23, B.28, B.36, B.39, B.40, del D.P.R. 31/2017 la sanzione è stabilita in via equitativa in 1.000,00 €.</t>
    </r>
  </si>
  <si>
    <r>
      <rPr>
        <b/>
        <sz val="10"/>
        <color theme="1"/>
        <rFont val="Calibri"/>
        <family val="2"/>
        <charset val="1"/>
      </rPr>
      <t>8) Impianti</t>
    </r>
    <r>
      <rPr>
        <sz val="10"/>
        <color theme="1"/>
        <rFont val="Calibri"/>
        <family val="2"/>
        <charset val="1"/>
      </rPr>
      <t>, intesi come elementi isolati non integrati nella configurazione esterna degli edifici:
riconducibile ai punti B.7, B.8, B.9, B.10, B.20,B.27,B.37, B.38, del D.P.R. 31/2017 la sanzione è stabilita in via equitativa in 500,00 €.</t>
    </r>
  </si>
  <si>
    <r>
      <rPr>
        <b/>
        <sz val="10"/>
        <color theme="1"/>
        <rFont val="Calibri"/>
        <family val="2"/>
        <charset val="1"/>
      </rPr>
      <t>9)</t>
    </r>
    <r>
      <rPr>
        <sz val="10"/>
        <color theme="1"/>
        <rFont val="Calibri"/>
        <family val="2"/>
        <charset val="1"/>
      </rPr>
      <t xml:space="preserve"> Aree facenti parte del </t>
    </r>
    <r>
      <rPr>
        <b/>
        <sz val="10"/>
        <color theme="1"/>
        <rFont val="Calibri"/>
        <family val="2"/>
        <charset val="1"/>
      </rPr>
      <t>Piano Particolareggiato dell’arenile “Ex-IGAB”:</t>
    </r>
    <r>
      <rPr>
        <sz val="10"/>
        <color theme="1"/>
        <rFont val="Calibri"/>
        <family val="2"/>
        <charset val="1"/>
      </rPr>
      <t>.</t>
    </r>
  </si>
  <si>
    <r>
      <rPr>
        <b/>
        <sz val="10"/>
        <color theme="1"/>
        <rFont val="Calibri"/>
        <family val="2"/>
        <charset val="1"/>
      </rPr>
      <t>Sanzione art. 8 Regol.</t>
    </r>
    <r>
      <rPr>
        <sz val="10"/>
        <color theme="1"/>
        <rFont val="Calibri"/>
        <family val="2"/>
        <charset val="1"/>
      </rPr>
      <t xml:space="preserve"> (€)</t>
    </r>
  </si>
  <si>
    <t>Sanzione finale</t>
  </si>
  <si>
    <t>A</t>
  </si>
  <si>
    <t>B</t>
  </si>
  <si>
    <t>C</t>
  </si>
  <si>
    <t>Risultato</t>
  </si>
  <si>
    <t>Controllo</t>
  </si>
  <si>
    <t>Nome Cognome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</si>
</sst>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64" formatCode="#,##0.00&quot; €&quot;"/>
    <numFmt numFmtId="165" formatCode="#,##0&quot; €&quot;"/>
  </numFmts>
  <fonts count="23">
    <font>
      <sz val="10"/>
      <color theme="1"/>
      <name val="Arial"/>
      <family val="2"/>
      <charset val="1"/>
    </font>
    <font>
      <b/>
      <sz val="10"/>
      <color rgb="FFFFFFFF"/>
      <name val="Arial1"/>
      <family val="2"/>
      <charset val="1"/>
    </font>
    <font>
      <b/>
      <sz val="10"/>
      <color theme="1"/>
      <name val="Arial1"/>
      <family val="2"/>
      <charset val="1"/>
    </font>
    <font>
      <sz val="10"/>
      <color rgb="FFCC0000"/>
      <name val="Arial1"/>
      <family val="2"/>
      <charset val="1"/>
    </font>
    <font>
      <sz val="10"/>
      <color theme="1"/>
      <name val="Arial1"/>
      <family val="2"/>
      <charset val="1"/>
    </font>
    <font>
      <i/>
      <sz val="10"/>
      <color rgb="FF808080"/>
      <name val="Arial1"/>
      <family val="2"/>
      <charset val="1"/>
    </font>
    <font>
      <sz val="10"/>
      <color rgb="FF006600"/>
      <name val="Arial1"/>
      <family val="2"/>
      <charset val="1"/>
    </font>
    <font>
      <b/>
      <sz val="18"/>
      <color rgb="FF000000"/>
      <name val="Arial1"/>
      <family val="2"/>
      <charset val="1"/>
    </font>
    <font>
      <b/>
      <sz val="24"/>
      <color rgb="FF000000"/>
      <name val="Arial1"/>
      <family val="2"/>
      <charset val="1"/>
    </font>
    <font>
      <b/>
      <sz val="12"/>
      <color rgb="FF000000"/>
      <name val="Arial1"/>
      <family val="2"/>
      <charset val="1"/>
    </font>
    <font>
      <u/>
      <sz val="10"/>
      <color rgb="FF0000EE"/>
      <name val="Arial1"/>
      <family val="2"/>
      <charset val="1"/>
    </font>
    <font>
      <sz val="10"/>
      <color rgb="FF996600"/>
      <name val="Arial1"/>
      <family val="2"/>
      <charset val="1"/>
    </font>
    <font>
      <sz val="10"/>
      <color rgb="FF333333"/>
      <name val="Arial1"/>
      <family val="2"/>
      <charset val="1"/>
    </font>
    <font>
      <b/>
      <i/>
      <u/>
      <sz val="10"/>
      <color theme="1"/>
      <name val="Arial1"/>
      <family val="2"/>
      <charset val="1"/>
    </font>
    <font>
      <sz val="10"/>
      <color theme="1"/>
      <name val="Calibri"/>
      <family val="2"/>
      <charset val="1"/>
    </font>
    <font>
      <b/>
      <sz val="20"/>
      <color theme="1"/>
      <name val="Calibri"/>
      <family val="2"/>
      <charset val="1"/>
    </font>
    <font>
      <b/>
      <sz val="14"/>
      <color theme="1"/>
      <name val="Calibri"/>
      <family val="2"/>
      <charset val="1"/>
    </font>
    <font>
      <i/>
      <sz val="10"/>
      <color theme="1"/>
      <name val="Calibri"/>
      <family val="2"/>
      <charset val="1"/>
    </font>
    <font>
      <b/>
      <sz val="10"/>
      <color theme="1"/>
      <name val="Calibri"/>
      <family val="2"/>
      <charset val="1"/>
    </font>
    <font>
      <i/>
      <sz val="10"/>
      <color rgb="FFFF0000"/>
      <name val="Calibri"/>
      <family val="2"/>
      <charset val="1"/>
    </font>
    <font>
      <b/>
      <sz val="10"/>
      <color rgb="FFFF0000"/>
      <name val="Arial1"/>
      <charset val="1"/>
    </font>
    <font>
      <b/>
      <sz val="22"/>
      <color theme="1"/>
      <name val="Calibri"/>
      <family val="2"/>
      <charset val="1"/>
    </font>
    <font>
      <sz val="10"/>
      <color theme="1"/>
      <name val="Arial"/>
      <family val="2"/>
      <charset val="1"/>
    </font>
  </fonts>
  <fills count="16">
    <fill>
      <patternFill patternType="none"/>
    </fill>
    <fill>
      <patternFill patternType="gray125"/>
    </fill>
    <fill>
      <patternFill patternType="solid">
        <fgColor rgb="FF000000"/>
        <bgColor rgb="FF003300"/>
      </patternFill>
    </fill>
    <fill>
      <patternFill patternType="solid">
        <fgColor rgb="FF808080"/>
        <bgColor rgb="FF969696"/>
      </patternFill>
    </fill>
    <fill>
      <patternFill patternType="solid">
        <fgColor rgb="FFDDDDDD"/>
        <bgColor rgb="FFFFCCCC"/>
      </patternFill>
    </fill>
    <fill>
      <patternFill patternType="solid">
        <fgColor rgb="FFFFCCCC"/>
        <bgColor rgb="FFFFCC99"/>
      </patternFill>
    </fill>
    <fill>
      <patternFill patternType="solid">
        <fgColor rgb="FFCC0000"/>
        <bgColor rgb="FFFF0000"/>
      </patternFill>
    </fill>
    <fill>
      <patternFill patternType="solid">
        <fgColor rgb="FFCCFFCC"/>
        <bgColor rgb="FFCCFFFF"/>
      </patternFill>
    </fill>
    <fill>
      <patternFill patternType="solid">
        <fgColor rgb="FFFFFFCC"/>
        <bgColor rgb="FFFFFFFF"/>
      </patternFill>
    </fill>
    <fill>
      <patternFill patternType="solid">
        <fgColor rgb="FFFFFF99"/>
        <bgColor rgb="FFFFFFCC"/>
      </patternFill>
    </fill>
    <fill>
      <patternFill patternType="solid">
        <fgColor rgb="FFFFFFFF"/>
        <bgColor rgb="FFFFFFCC"/>
      </patternFill>
    </fill>
    <fill>
      <patternFill patternType="solid">
        <fgColor rgb="FFC0C0C0"/>
        <bgColor rgb="FFBFBFBF"/>
      </patternFill>
    </fill>
    <fill>
      <patternFill patternType="solid">
        <fgColor rgb="FFFFCC99"/>
        <bgColor rgb="FFFFCCCC"/>
      </patternFill>
    </fill>
    <fill>
      <patternFill patternType="solid">
        <fgColor rgb="FFFFFF00"/>
        <bgColor rgb="FFFFFF00"/>
      </patternFill>
    </fill>
    <fill>
      <patternFill patternType="solid">
        <fgColor rgb="FF99CCFF"/>
        <bgColor rgb="FFC0C0C0"/>
      </patternFill>
    </fill>
    <fill>
      <patternFill patternType="solid">
        <fgColor theme="0" tint="-0.249977111117893"/>
        <bgColor rgb="FFC0C0C0"/>
      </patternFill>
    </fill>
  </fills>
  <borders count="15">
    <border>
      <left/>
      <right/>
      <top/>
      <bottom/>
      <diagonal/>
    </border>
    <border>
      <left style="thin">
        <color rgb="FF808080"/>
      </left>
      <right style="thin">
        <color rgb="FF808080"/>
      </right>
      <top style="thin">
        <color rgb="FF808080"/>
      </top>
      <bottom style="thin">
        <color rgb="FF808080"/>
      </bottom>
      <diagonal/>
    </border>
    <border>
      <left style="medium">
        <color auto="1"/>
      </left>
      <right style="medium">
        <color auto="1"/>
      </right>
      <top style="medium">
        <color auto="1"/>
      </top>
      <bottom style="medium">
        <color auto="1"/>
      </bottom>
      <diagonal/>
    </border>
    <border>
      <left style="medium">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bottom/>
      <diagonal/>
    </border>
    <border>
      <left style="thin">
        <color auto="1"/>
      </left>
      <right style="thin">
        <color auto="1"/>
      </right>
      <top style="thin">
        <color auto="1"/>
      </top>
      <bottom style="thin">
        <color auto="1"/>
      </bottom>
      <diagonal/>
    </border>
    <border>
      <left/>
      <right style="medium">
        <color auto="1"/>
      </right>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s>
  <cellStyleXfs count="21">
    <xf numFmtId="0" fontId="0" fillId="0" borderId="0"/>
    <xf numFmtId="9" fontId="22" fillId="0" borderId="0" applyBorder="0" applyProtection="0"/>
    <xf numFmtId="0" fontId="1" fillId="2" borderId="0" applyBorder="0" applyProtection="0"/>
    <xf numFmtId="0" fontId="1" fillId="3" borderId="0" applyBorder="0" applyProtection="0"/>
    <xf numFmtId="0" fontId="2" fillId="4" borderId="0" applyBorder="0" applyProtection="0"/>
    <xf numFmtId="0" fontId="2" fillId="0" borderId="0" applyBorder="0" applyProtection="0"/>
    <xf numFmtId="0" fontId="3" fillId="5" borderId="0" applyBorder="0" applyProtection="0"/>
    <xf numFmtId="0" fontId="4" fillId="0" borderId="0" applyBorder="0" applyProtection="0"/>
    <xf numFmtId="0" fontId="1" fillId="6" borderId="0" applyBorder="0" applyProtection="0"/>
    <xf numFmtId="0" fontId="5" fillId="0" borderId="0" applyBorder="0" applyProtection="0"/>
    <xf numFmtId="0" fontId="6" fillId="7" borderId="0" applyBorder="0" applyProtection="0"/>
    <xf numFmtId="0" fontId="7" fillId="0" borderId="0" applyBorder="0" applyProtection="0"/>
    <xf numFmtId="0" fontId="8" fillId="0" borderId="0" applyBorder="0" applyProtection="0"/>
    <xf numFmtId="0" fontId="9" fillId="0" borderId="0" applyBorder="0" applyProtection="0"/>
    <xf numFmtId="0" fontId="10" fillId="0" borderId="0" applyBorder="0" applyProtection="0"/>
    <xf numFmtId="0" fontId="11" fillId="8" borderId="0" applyBorder="0" applyProtection="0"/>
    <xf numFmtId="0" fontId="12" fillId="8" borderId="1" applyProtection="0"/>
    <xf numFmtId="0" fontId="13" fillId="0" borderId="0" applyBorder="0" applyProtection="0"/>
    <xf numFmtId="0" fontId="4" fillId="0" borderId="0" applyBorder="0" applyProtection="0"/>
    <xf numFmtId="0" fontId="4" fillId="0" borderId="0" applyBorder="0" applyProtection="0"/>
    <xf numFmtId="0" fontId="3" fillId="0" borderId="0" applyBorder="0" applyProtection="0"/>
  </cellStyleXfs>
  <cellXfs count="86">
    <xf numFmtId="0" fontId="0" fillId="0" borderId="0" xfId="0"/>
    <xf numFmtId="164" fontId="16" fillId="9" borderId="7" xfId="7" applyNumberFormat="1" applyFont="1" applyFill="1" applyBorder="1" applyAlignment="1" applyProtection="1">
      <alignment horizontal="center" vertical="center"/>
    </xf>
    <xf numFmtId="0" fontId="0" fillId="0" borderId="10" xfId="0" applyBorder="1" applyAlignment="1" applyProtection="1"/>
    <xf numFmtId="0" fontId="21" fillId="12" borderId="7" xfId="7" applyFont="1" applyFill="1" applyBorder="1" applyAlignment="1" applyProtection="1">
      <alignment horizontal="center" vertical="center"/>
    </xf>
    <xf numFmtId="0" fontId="14" fillId="0" borderId="7" xfId="7" applyFont="1" applyBorder="1" applyAlignment="1" applyProtection="1">
      <alignment horizontal="center" vertical="center" wrapText="1"/>
    </xf>
    <xf numFmtId="0" fontId="18" fillId="0" borderId="7" xfId="7" applyFont="1" applyBorder="1" applyAlignment="1" applyProtection="1">
      <alignment horizontal="left" vertical="center" wrapText="1"/>
    </xf>
    <xf numFmtId="0" fontId="0" fillId="0" borderId="7" xfId="0" applyBorder="1" applyAlignment="1" applyProtection="1"/>
    <xf numFmtId="0" fontId="0" fillId="0" borderId="11" xfId="0" applyBorder="1" applyAlignment="1" applyProtection="1"/>
    <xf numFmtId="0" fontId="0" fillId="0" borderId="9" xfId="0" applyBorder="1" applyAlignment="1" applyProtection="1"/>
    <xf numFmtId="0" fontId="18" fillId="12" borderId="7" xfId="7" applyFont="1" applyFill="1" applyBorder="1" applyAlignment="1" applyProtection="1">
      <alignment horizontal="center"/>
    </xf>
    <xf numFmtId="0" fontId="16" fillId="7" borderId="7" xfId="7" applyFont="1" applyFill="1" applyBorder="1" applyAlignment="1" applyProtection="1">
      <alignment horizontal="center" vertical="center" wrapText="1"/>
    </xf>
    <xf numFmtId="0" fontId="16" fillId="10" borderId="2" xfId="7" applyFont="1" applyFill="1" applyBorder="1" applyAlignment="1" applyProtection="1">
      <alignment horizontal="center" vertical="center"/>
    </xf>
    <xf numFmtId="0" fontId="15" fillId="9" borderId="2" xfId="7" applyFont="1" applyFill="1" applyBorder="1" applyAlignment="1" applyProtection="1">
      <alignment horizontal="center" vertical="center"/>
    </xf>
    <xf numFmtId="0" fontId="14" fillId="0" borderId="0" xfId="7" applyFont="1" applyBorder="1" applyAlignment="1" applyProtection="1"/>
    <xf numFmtId="1" fontId="14" fillId="0" borderId="0" xfId="7" applyNumberFormat="1" applyFont="1" applyBorder="1" applyAlignment="1" applyProtection="1">
      <alignment horizontal="right"/>
    </xf>
    <xf numFmtId="0" fontId="14" fillId="0" borderId="0" xfId="7" applyFont="1" applyBorder="1" applyAlignment="1" applyProtection="1">
      <alignment horizontal="right"/>
    </xf>
    <xf numFmtId="2" fontId="14" fillId="0" borderId="0" xfId="7" applyNumberFormat="1" applyFont="1" applyBorder="1" applyAlignment="1" applyProtection="1">
      <alignment horizontal="right"/>
    </xf>
    <xf numFmtId="0" fontId="4" fillId="0" borderId="0" xfId="7" applyFont="1" applyBorder="1" applyAlignment="1" applyProtection="1"/>
    <xf numFmtId="0" fontId="14" fillId="11" borderId="3" xfId="7" applyFont="1" applyFill="1" applyBorder="1" applyAlignment="1" applyProtection="1"/>
    <xf numFmtId="0" fontId="14" fillId="11" borderId="4" xfId="7" applyFont="1" applyFill="1" applyBorder="1" applyAlignment="1" applyProtection="1"/>
    <xf numFmtId="1" fontId="14" fillId="11" borderId="4" xfId="7" applyNumberFormat="1" applyFont="1" applyFill="1" applyBorder="1" applyAlignment="1" applyProtection="1">
      <alignment horizontal="right"/>
    </xf>
    <xf numFmtId="0" fontId="14" fillId="11" borderId="4" xfId="7" applyFont="1" applyFill="1" applyBorder="1" applyAlignment="1" applyProtection="1">
      <alignment horizontal="right"/>
    </xf>
    <xf numFmtId="2" fontId="14" fillId="11" borderId="4" xfId="7" applyNumberFormat="1" applyFont="1" applyFill="1" applyBorder="1" applyAlignment="1" applyProtection="1">
      <alignment horizontal="right"/>
    </xf>
    <xf numFmtId="0" fontId="14" fillId="11" borderId="5" xfId="7" applyFont="1" applyFill="1" applyBorder="1" applyAlignment="1" applyProtection="1"/>
    <xf numFmtId="0" fontId="14" fillId="11" borderId="6" xfId="7" applyFont="1" applyFill="1" applyBorder="1" applyAlignment="1" applyProtection="1"/>
    <xf numFmtId="0" fontId="14" fillId="11" borderId="8" xfId="7" applyFont="1" applyFill="1" applyBorder="1" applyAlignment="1" applyProtection="1"/>
    <xf numFmtId="0" fontId="14" fillId="11" borderId="0" xfId="7" applyFont="1" applyFill="1" applyBorder="1" applyAlignment="1" applyProtection="1"/>
    <xf numFmtId="1" fontId="14" fillId="11" borderId="0" xfId="7" applyNumberFormat="1" applyFont="1" applyFill="1" applyBorder="1" applyAlignment="1" applyProtection="1">
      <alignment horizontal="right"/>
    </xf>
    <xf numFmtId="0" fontId="14" fillId="11" borderId="0" xfId="7" applyFont="1" applyFill="1" applyBorder="1" applyAlignment="1" applyProtection="1">
      <alignment horizontal="right"/>
    </xf>
    <xf numFmtId="2" fontId="14" fillId="11" borderId="0" xfId="7" applyNumberFormat="1" applyFont="1" applyFill="1" applyBorder="1" applyAlignment="1" applyProtection="1">
      <alignment horizontal="right"/>
    </xf>
    <xf numFmtId="0" fontId="17" fillId="0" borderId="7" xfId="7" applyFont="1" applyBorder="1" applyAlignment="1" applyProtection="1">
      <alignment horizontal="left"/>
    </xf>
    <xf numFmtId="0" fontId="17" fillId="0" borderId="7" xfId="7" applyFont="1" applyBorder="1" applyAlignment="1" applyProtection="1">
      <alignment horizontal="right"/>
    </xf>
    <xf numFmtId="0" fontId="17" fillId="0" borderId="7" xfId="7" applyFont="1" applyBorder="1" applyAlignment="1" applyProtection="1">
      <alignment horizontal="center"/>
    </xf>
    <xf numFmtId="0" fontId="14" fillId="0" borderId="7" xfId="7" applyFont="1" applyBorder="1" applyAlignment="1" applyProtection="1"/>
    <xf numFmtId="2" fontId="14" fillId="0" borderId="7" xfId="7" applyNumberFormat="1" applyFont="1" applyBorder="1" applyAlignment="1" applyProtection="1">
      <alignment horizontal="right"/>
    </xf>
    <xf numFmtId="2" fontId="14" fillId="13" borderId="7" xfId="7" applyNumberFormat="1" applyFont="1" applyFill="1" applyBorder="1" applyAlignment="1" applyProtection="1">
      <alignment horizontal="right"/>
    </xf>
    <xf numFmtId="0" fontId="14" fillId="0" borderId="7" xfId="7" applyFont="1" applyBorder="1" applyAlignment="1" applyProtection="1">
      <alignment horizontal="right"/>
    </xf>
    <xf numFmtId="0" fontId="19" fillId="0" borderId="0" xfId="7" applyFont="1" applyBorder="1" applyAlignment="1" applyProtection="1">
      <alignment vertical="center"/>
    </xf>
    <xf numFmtId="1" fontId="18" fillId="11" borderId="0" xfId="7" applyNumberFormat="1" applyFont="1" applyFill="1" applyBorder="1" applyAlignment="1" applyProtection="1"/>
    <xf numFmtId="1" fontId="18" fillId="11" borderId="0" xfId="7" applyNumberFormat="1" applyFont="1" applyFill="1" applyBorder="1" applyAlignment="1" applyProtection="1">
      <alignment horizontal="right"/>
    </xf>
    <xf numFmtId="1" fontId="18" fillId="14" borderId="10" xfId="7" applyNumberFormat="1" applyFont="1" applyFill="1" applyBorder="1" applyAlignment="1" applyProtection="1"/>
    <xf numFmtId="2" fontId="18" fillId="14" borderId="10" xfId="7" applyNumberFormat="1" applyFont="1" applyFill="1" applyBorder="1" applyAlignment="1" applyProtection="1">
      <alignment horizontal="right"/>
    </xf>
    <xf numFmtId="0" fontId="14" fillId="0" borderId="7" xfId="7" applyFont="1" applyBorder="1" applyAlignment="1" applyProtection="1">
      <alignment horizontal="left" vertical="top" wrapText="1"/>
    </xf>
    <xf numFmtId="0" fontId="14" fillId="0" borderId="7" xfId="7" applyFont="1" applyBorder="1" applyAlignment="1" applyProtection="1">
      <alignment wrapText="1"/>
    </xf>
    <xf numFmtId="1" fontId="17" fillId="0" borderId="7" xfId="7" applyNumberFormat="1" applyFont="1" applyBorder="1" applyAlignment="1" applyProtection="1">
      <alignment horizontal="center" vertical="top"/>
    </xf>
    <xf numFmtId="0" fontId="17" fillId="0" borderId="7" xfId="7" applyFont="1" applyBorder="1" applyAlignment="1" applyProtection="1">
      <alignment horizontal="center" vertical="top" wrapText="1"/>
    </xf>
    <xf numFmtId="164" fontId="18" fillId="13" borderId="7" xfId="7" applyNumberFormat="1" applyFont="1" applyFill="1" applyBorder="1" applyAlignment="1" applyProtection="1">
      <alignment horizontal="center"/>
    </xf>
    <xf numFmtId="9" fontId="18" fillId="0" borderId="7" xfId="7" applyNumberFormat="1" applyFont="1" applyBorder="1" applyAlignment="1" applyProtection="1">
      <alignment horizontal="center"/>
    </xf>
    <xf numFmtId="0" fontId="14" fillId="11" borderId="0" xfId="7" applyFont="1" applyFill="1" applyBorder="1" applyAlignment="1" applyProtection="1">
      <alignment wrapText="1"/>
    </xf>
    <xf numFmtId="165" fontId="18" fillId="11" borderId="0" xfId="7" applyNumberFormat="1" applyFont="1" applyFill="1" applyBorder="1" applyAlignment="1" applyProtection="1">
      <alignment horizontal="right"/>
    </xf>
    <xf numFmtId="0" fontId="18" fillId="14" borderId="10" xfId="7" applyFont="1" applyFill="1" applyBorder="1" applyAlignment="1" applyProtection="1">
      <alignment horizontal="left"/>
    </xf>
    <xf numFmtId="164" fontId="18" fillId="14" borderId="10" xfId="7" applyNumberFormat="1" applyFont="1" applyFill="1" applyBorder="1" applyAlignment="1" applyProtection="1">
      <alignment horizontal="right"/>
    </xf>
    <xf numFmtId="9" fontId="14" fillId="0" borderId="7" xfId="1" applyFont="1" applyBorder="1" applyAlignment="1" applyProtection="1">
      <alignment horizontal="center" vertical="center" wrapText="1"/>
    </xf>
    <xf numFmtId="1" fontId="14" fillId="13" borderId="7" xfId="7" applyNumberFormat="1" applyFont="1" applyFill="1" applyBorder="1" applyAlignment="1" applyProtection="1">
      <alignment horizontal="center" vertical="center"/>
    </xf>
    <xf numFmtId="9" fontId="14" fillId="11" borderId="0" xfId="1" applyFont="1" applyFill="1" applyBorder="1" applyAlignment="1" applyProtection="1">
      <alignment horizontal="center" vertical="center" wrapText="1"/>
    </xf>
    <xf numFmtId="1" fontId="14" fillId="11" borderId="0" xfId="7" applyNumberFormat="1" applyFont="1" applyFill="1" applyBorder="1" applyAlignment="1" applyProtection="1">
      <alignment horizontal="center" vertical="center"/>
    </xf>
    <xf numFmtId="9" fontId="18" fillId="14" borderId="10" xfId="7" applyNumberFormat="1" applyFont="1" applyFill="1" applyBorder="1" applyAlignment="1" applyProtection="1">
      <alignment horizontal="right"/>
    </xf>
    <xf numFmtId="0" fontId="18" fillId="14" borderId="7" xfId="7" applyFont="1" applyFill="1" applyBorder="1" applyAlignment="1" applyProtection="1">
      <alignment horizontal="left"/>
    </xf>
    <xf numFmtId="164" fontId="18" fillId="14" borderId="7" xfId="7" applyNumberFormat="1" applyFont="1" applyFill="1" applyBorder="1" applyAlignment="1" applyProtection="1">
      <alignment horizontal="right"/>
    </xf>
    <xf numFmtId="0" fontId="18" fillId="0" borderId="7" xfId="7" applyFont="1" applyBorder="1" applyAlignment="1" applyProtection="1">
      <alignment horizontal="center"/>
    </xf>
    <xf numFmtId="1" fontId="14" fillId="0" borderId="7" xfId="7" applyNumberFormat="1" applyFont="1" applyBorder="1" applyAlignment="1" applyProtection="1">
      <alignment horizontal="left" vertical="center"/>
    </xf>
    <xf numFmtId="9" fontId="14" fillId="0" borderId="7" xfId="7" applyNumberFormat="1" applyFont="1" applyBorder="1" applyAlignment="1" applyProtection="1">
      <alignment horizontal="center"/>
    </xf>
    <xf numFmtId="1" fontId="14" fillId="11" borderId="0" xfId="7" applyNumberFormat="1" applyFont="1" applyFill="1" applyBorder="1" applyAlignment="1" applyProtection="1">
      <alignment horizontal="left" vertical="center"/>
    </xf>
    <xf numFmtId="2" fontId="14" fillId="11" borderId="0" xfId="7" applyNumberFormat="1" applyFont="1" applyFill="1" applyBorder="1" applyAlignment="1" applyProtection="1">
      <alignment horizontal="center"/>
    </xf>
    <xf numFmtId="165" fontId="20" fillId="11" borderId="0" xfId="7" applyNumberFormat="1" applyFont="1" applyFill="1" applyBorder="1" applyAlignment="1" applyProtection="1">
      <alignment horizontal="right"/>
    </xf>
    <xf numFmtId="0" fontId="14" fillId="11" borderId="12" xfId="7" applyFont="1" applyFill="1" applyBorder="1" applyAlignment="1" applyProtection="1"/>
    <xf numFmtId="0" fontId="14" fillId="11" borderId="13" xfId="7" applyFont="1" applyFill="1" applyBorder="1" applyAlignment="1" applyProtection="1"/>
    <xf numFmtId="1" fontId="14" fillId="11" borderId="13" xfId="7" applyNumberFormat="1" applyFont="1" applyFill="1" applyBorder="1" applyAlignment="1" applyProtection="1">
      <alignment horizontal="right"/>
    </xf>
    <xf numFmtId="0" fontId="14" fillId="11" borderId="13" xfId="7" applyFont="1" applyFill="1" applyBorder="1" applyAlignment="1" applyProtection="1">
      <alignment horizontal="right"/>
    </xf>
    <xf numFmtId="2" fontId="14" fillId="11" borderId="13" xfId="7" applyNumberFormat="1" applyFont="1" applyFill="1" applyBorder="1" applyAlignment="1" applyProtection="1">
      <alignment horizontal="right"/>
    </xf>
    <xf numFmtId="0" fontId="14" fillId="11" borderId="14" xfId="7" applyFont="1" applyFill="1" applyBorder="1" applyAlignment="1" applyProtection="1"/>
    <xf numFmtId="164" fontId="18" fillId="0" borderId="7" xfId="7" applyNumberFormat="1" applyFont="1" applyBorder="1" applyAlignment="1" applyProtection="1">
      <alignment horizontal="right" vertical="center"/>
    </xf>
    <xf numFmtId="0" fontId="14" fillId="15" borderId="3" xfId="7" applyFont="1" applyFill="1" applyBorder="1" applyAlignment="1" applyProtection="1"/>
    <xf numFmtId="0" fontId="14" fillId="15" borderId="4" xfId="7" applyFont="1" applyFill="1" applyBorder="1" applyAlignment="1" applyProtection="1"/>
    <xf numFmtId="1" fontId="14" fillId="15" borderId="4" xfId="7" applyNumberFormat="1" applyFont="1" applyFill="1" applyBorder="1" applyAlignment="1" applyProtection="1">
      <alignment horizontal="right"/>
    </xf>
    <xf numFmtId="0" fontId="14" fillId="15" borderId="4" xfId="7" applyFont="1" applyFill="1" applyBorder="1" applyAlignment="1" applyProtection="1">
      <alignment horizontal="right"/>
    </xf>
    <xf numFmtId="2" fontId="14" fillId="15" borderId="4" xfId="7" applyNumberFormat="1" applyFont="1" applyFill="1" applyBorder="1" applyAlignment="1" applyProtection="1">
      <alignment horizontal="right"/>
    </xf>
    <xf numFmtId="0" fontId="14" fillId="15" borderId="5" xfId="7" applyFont="1" applyFill="1" applyBorder="1" applyAlignment="1" applyProtection="1"/>
    <xf numFmtId="0" fontId="14" fillId="15" borderId="6" xfId="7" applyFont="1" applyFill="1" applyBorder="1" applyAlignment="1" applyProtection="1"/>
    <xf numFmtId="0" fontId="14" fillId="15" borderId="8" xfId="7" applyFont="1" applyFill="1" applyBorder="1" applyAlignment="1" applyProtection="1"/>
    <xf numFmtId="0" fontId="14" fillId="15" borderId="12" xfId="7" applyFont="1" applyFill="1" applyBorder="1" applyAlignment="1" applyProtection="1"/>
    <xf numFmtId="0" fontId="14" fillId="15" borderId="13" xfId="7" applyFont="1" applyFill="1" applyBorder="1" applyAlignment="1" applyProtection="1"/>
    <xf numFmtId="1" fontId="14" fillId="15" borderId="13" xfId="7" applyNumberFormat="1" applyFont="1" applyFill="1" applyBorder="1" applyAlignment="1" applyProtection="1">
      <alignment horizontal="right"/>
    </xf>
    <xf numFmtId="0" fontId="14" fillId="15" borderId="13" xfId="7" applyFont="1" applyFill="1" applyBorder="1" applyAlignment="1" applyProtection="1">
      <alignment horizontal="right"/>
    </xf>
    <xf numFmtId="2" fontId="14" fillId="15" borderId="13" xfId="7" applyNumberFormat="1" applyFont="1" applyFill="1" applyBorder="1" applyAlignment="1" applyProtection="1">
      <alignment horizontal="right"/>
    </xf>
    <xf numFmtId="0" fontId="14" fillId="15" borderId="14" xfId="7" applyFont="1" applyFill="1" applyBorder="1" applyAlignment="1" applyProtection="1"/>
  </cellXfs>
  <cellStyles count="21">
    <cellStyle name="Accent 1 5" xfId="2"/>
    <cellStyle name="Accent 2 6" xfId="3"/>
    <cellStyle name="Accent 3 7" xfId="4"/>
    <cellStyle name="Accent 4" xfId="5"/>
    <cellStyle name="Bad 8" xfId="6"/>
    <cellStyle name="Default 9" xfId="7"/>
    <cellStyle name="Error 10" xfId="8"/>
    <cellStyle name="Footnote 11" xfId="9"/>
    <cellStyle name="Good 12" xfId="10"/>
    <cellStyle name="Heading 1 14" xfId="11"/>
    <cellStyle name="Heading 13" xfId="12"/>
    <cellStyle name="Heading 2 15" xfId="13"/>
    <cellStyle name="Hyperlink 16" xfId="14"/>
    <cellStyle name="Neutral 17" xfId="15"/>
    <cellStyle name="Normale" xfId="0" builtinId="0"/>
    <cellStyle name="Note 18" xfId="16"/>
    <cellStyle name="Percentuale" xfId="1" builtinId="5"/>
    <cellStyle name="Result 19" xfId="17"/>
    <cellStyle name="Status 20" xfId="18"/>
    <cellStyle name="Text 21" xfId="19"/>
    <cellStyle name="Warning 22" xfId="20"/>
  </cellStyles>
  <dxfs count="0"/>
  <tableStyles count="0" defaultTableStyle="TableStyleMedium2" defaultPivotStyle="PivotStyleLight16"/>
  <colors>
    <indexedColors>
      <rgbColor rgb="FF000000"/>
      <rgbColor rgb="FFFFFFFF"/>
      <rgbColor rgb="FFFF0000"/>
      <rgbColor rgb="FF00FF00"/>
      <rgbColor rgb="FF0000EE"/>
      <rgbColor rgb="FFFFFF00"/>
      <rgbColor rgb="FFFF00FF"/>
      <rgbColor rgb="FF00FFFF"/>
      <rgbColor rgb="FFCC0000"/>
      <rgbColor rgb="FF006600"/>
      <rgbColor rgb="FF000080"/>
      <rgbColor rgb="FF996600"/>
      <rgbColor rgb="FF800080"/>
      <rgbColor rgb="FF008080"/>
      <rgbColor rgb="FFC0C0C0"/>
      <rgbColor rgb="FF808080"/>
      <rgbColor rgb="FF9999FF"/>
      <rgbColor rgb="FF993366"/>
      <rgbColor rgb="FFFFFFCC"/>
      <rgbColor rgb="FFCCFFFF"/>
      <rgbColor rgb="FF660066"/>
      <rgbColor rgb="FFFF8080"/>
      <rgbColor rgb="FF0066CC"/>
      <rgbColor rgb="FFDDDDDD"/>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CCCC"/>
      <rgbColor rgb="FFBFBFB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i Office">
  <a:themeElements>
    <a:clrScheme name="Office">
      <a:dk1>
        <a:srgbClr val="000000"/>
      </a:dk1>
      <a:lt1>
        <a:srgbClr val="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8"/>
  <sheetViews>
    <sheetView tabSelected="1" zoomScaleNormal="100" workbookViewId="0">
      <selection activeCell="B2" sqref="B2:I2"/>
    </sheetView>
  </sheetViews>
  <sheetFormatPr defaultColWidth="12.140625" defaultRowHeight="12.75"/>
  <cols>
    <col min="1" max="1" width="4" style="13" customWidth="1"/>
    <col min="2" max="2" width="1" style="13" customWidth="1"/>
    <col min="3" max="3" width="90" style="13" customWidth="1"/>
    <col min="4" max="4" width="24" style="14" customWidth="1"/>
    <col min="5" max="5" width="22" style="14" customWidth="1"/>
    <col min="6" max="6" width="27.85546875" style="14" customWidth="1"/>
    <col min="7" max="7" width="27.7109375" style="15" customWidth="1"/>
    <col min="8" max="8" width="21" style="16" customWidth="1"/>
    <col min="9" max="9" width="1" style="13" customWidth="1"/>
    <col min="10" max="257" width="12.140625" style="13"/>
    <col min="258" max="16384" width="12.140625" style="17"/>
  </cols>
  <sheetData>
    <row r="1" spans="2:10" ht="7.5" customHeight="1"/>
    <row r="2" spans="2:10" ht="37.5" customHeight="1">
      <c r="B2" s="12" t="s">
        <v>0</v>
      </c>
      <c r="C2" s="12"/>
      <c r="D2" s="12"/>
      <c r="E2" s="12"/>
      <c r="F2" s="12"/>
      <c r="G2" s="12"/>
      <c r="H2" s="12"/>
      <c r="I2" s="12"/>
    </row>
    <row r="3" spans="2:10" ht="21.75" customHeight="1">
      <c r="B3" s="11" t="s">
        <v>55</v>
      </c>
      <c r="C3" s="11"/>
      <c r="D3" s="11"/>
      <c r="E3" s="11"/>
      <c r="F3" s="11"/>
      <c r="G3" s="11"/>
      <c r="H3" s="11"/>
      <c r="I3" s="11"/>
    </row>
    <row r="5" spans="2:10" ht="6" customHeight="1">
      <c r="B5" s="18"/>
      <c r="C5" s="19"/>
      <c r="D5" s="20"/>
      <c r="E5" s="20"/>
      <c r="F5" s="20"/>
      <c r="G5" s="21"/>
      <c r="H5" s="22"/>
      <c r="I5" s="23"/>
    </row>
    <row r="6" spans="2:10" ht="37.5" customHeight="1">
      <c r="B6" s="24"/>
      <c r="C6" s="10" t="s">
        <v>1</v>
      </c>
      <c r="D6" s="10"/>
      <c r="E6" s="10"/>
      <c r="F6" s="10"/>
      <c r="G6" s="10"/>
      <c r="H6" s="10"/>
      <c r="I6" s="25"/>
    </row>
    <row r="7" spans="2:10">
      <c r="B7" s="24"/>
      <c r="C7" s="26"/>
      <c r="D7" s="27"/>
      <c r="E7" s="27"/>
      <c r="F7" s="27"/>
      <c r="G7" s="28"/>
      <c r="H7" s="29"/>
      <c r="I7" s="25"/>
    </row>
    <row r="8" spans="2:10">
      <c r="B8" s="24"/>
      <c r="C8" s="9" t="s">
        <v>2</v>
      </c>
      <c r="D8" s="9"/>
      <c r="E8" s="9"/>
      <c r="F8" s="9"/>
      <c r="G8" s="9"/>
      <c r="H8" s="9"/>
      <c r="I8" s="25"/>
    </row>
    <row r="9" spans="2:10" s="13" customFormat="1" ht="3" customHeight="1">
      <c r="B9" s="24"/>
      <c r="C9" s="8"/>
      <c r="D9" s="8"/>
      <c r="E9" s="8"/>
      <c r="F9" s="8"/>
      <c r="G9" s="8"/>
      <c r="H9" s="8"/>
      <c r="I9" s="25"/>
    </row>
    <row r="10" spans="2:10">
      <c r="B10" s="24"/>
      <c r="C10" s="30" t="s">
        <v>3</v>
      </c>
      <c r="D10" s="31" t="s">
        <v>4</v>
      </c>
      <c r="E10" s="31" t="s">
        <v>5</v>
      </c>
      <c r="F10" s="31" t="s">
        <v>6</v>
      </c>
      <c r="G10" s="32"/>
      <c r="H10" s="32"/>
      <c r="I10" s="25"/>
    </row>
    <row r="11" spans="2:10">
      <c r="B11" s="24"/>
      <c r="C11" s="33" t="s">
        <v>7</v>
      </c>
      <c r="D11" s="34">
        <v>0.5</v>
      </c>
      <c r="E11" s="35"/>
      <c r="F11" s="34">
        <f>D11*E11</f>
        <v>0</v>
      </c>
      <c r="G11" s="36"/>
      <c r="H11" s="34"/>
      <c r="I11" s="25"/>
      <c r="J11" s="37" t="s">
        <v>8</v>
      </c>
    </row>
    <row r="12" spans="2:10">
      <c r="B12" s="24"/>
      <c r="C12" s="33" t="s">
        <v>9</v>
      </c>
      <c r="D12" s="34">
        <v>0.3</v>
      </c>
      <c r="E12" s="35"/>
      <c r="F12" s="34">
        <f>D12*E12</f>
        <v>0</v>
      </c>
      <c r="G12" s="36"/>
      <c r="H12" s="34"/>
      <c r="I12" s="25"/>
      <c r="J12" s="37" t="s">
        <v>8</v>
      </c>
    </row>
    <row r="13" spans="2:10">
      <c r="B13" s="24"/>
      <c r="C13" s="33" t="s">
        <v>10</v>
      </c>
      <c r="D13" s="34">
        <v>0.1</v>
      </c>
      <c r="E13" s="35"/>
      <c r="F13" s="34">
        <f>D13*E13</f>
        <v>0</v>
      </c>
      <c r="G13" s="36"/>
      <c r="H13" s="34"/>
      <c r="I13" s="25"/>
      <c r="J13" s="37" t="s">
        <v>8</v>
      </c>
    </row>
    <row r="14" spans="2:10">
      <c r="B14" s="24"/>
      <c r="C14" s="38"/>
      <c r="D14" s="38"/>
      <c r="E14" s="38"/>
      <c r="F14" s="39"/>
      <c r="G14" s="40" t="s">
        <v>11</v>
      </c>
      <c r="H14" s="41">
        <f>SUM(F11:F13)</f>
        <v>0</v>
      </c>
      <c r="I14" s="25"/>
    </row>
    <row r="15" spans="2:10">
      <c r="B15" s="24"/>
      <c r="C15" s="26"/>
      <c r="D15" s="27"/>
      <c r="E15" s="27"/>
      <c r="F15" s="27"/>
      <c r="G15" s="28"/>
      <c r="H15" s="29"/>
      <c r="I15" s="25"/>
    </row>
    <row r="16" spans="2:10">
      <c r="B16" s="24"/>
      <c r="C16" s="9" t="s">
        <v>12</v>
      </c>
      <c r="D16" s="9"/>
      <c r="E16" s="9"/>
      <c r="F16" s="9"/>
      <c r="G16" s="9"/>
      <c r="H16" s="9"/>
      <c r="I16" s="25"/>
    </row>
    <row r="17" spans="2:10" ht="3" customHeight="1">
      <c r="B17" s="24"/>
      <c r="C17" s="7"/>
      <c r="D17" s="7"/>
      <c r="E17" s="7"/>
      <c r="F17" s="7"/>
      <c r="G17" s="7"/>
      <c r="H17" s="7"/>
      <c r="I17" s="25"/>
    </row>
    <row r="18" spans="2:10" ht="42" customHeight="1">
      <c r="B18" s="24"/>
      <c r="C18" s="42" t="s">
        <v>13</v>
      </c>
      <c r="D18" s="43"/>
      <c r="E18" s="44" t="s">
        <v>14</v>
      </c>
      <c r="F18" s="45" t="s">
        <v>15</v>
      </c>
      <c r="G18" s="36"/>
      <c r="H18" s="34"/>
      <c r="I18" s="25"/>
    </row>
    <row r="19" spans="2:10" ht="13.5" customHeight="1">
      <c r="B19" s="24"/>
      <c r="C19" s="42"/>
      <c r="D19" s="43"/>
      <c r="E19" s="46"/>
      <c r="F19" s="47">
        <v>0.2</v>
      </c>
      <c r="G19" s="36"/>
      <c r="H19" s="34"/>
      <c r="I19" s="25"/>
      <c r="J19" s="37" t="s">
        <v>16</v>
      </c>
    </row>
    <row r="20" spans="2:10">
      <c r="B20" s="24"/>
      <c r="C20" s="48"/>
      <c r="D20" s="48"/>
      <c r="E20" s="39"/>
      <c r="F20" s="49"/>
      <c r="G20" s="50" t="s">
        <v>17</v>
      </c>
      <c r="H20" s="51">
        <f>H14*E19*F19</f>
        <v>0</v>
      </c>
      <c r="I20" s="25"/>
    </row>
    <row r="21" spans="2:10">
      <c r="B21" s="24"/>
      <c r="C21" s="48"/>
      <c r="D21" s="48"/>
      <c r="E21" s="39"/>
      <c r="F21" s="49"/>
      <c r="G21" s="28"/>
      <c r="H21" s="29"/>
      <c r="I21" s="25"/>
    </row>
    <row r="22" spans="2:10">
      <c r="B22" s="24"/>
      <c r="C22" s="9" t="s">
        <v>18</v>
      </c>
      <c r="D22" s="9"/>
      <c r="E22" s="9"/>
      <c r="F22" s="9"/>
      <c r="G22" s="9"/>
      <c r="H22" s="9"/>
      <c r="I22" s="25"/>
    </row>
    <row r="23" spans="2:10" ht="3" customHeight="1">
      <c r="B23" s="24"/>
      <c r="C23" s="7"/>
      <c r="D23" s="7"/>
      <c r="E23" s="7"/>
      <c r="F23" s="7"/>
      <c r="G23" s="7"/>
      <c r="H23" s="7"/>
      <c r="I23" s="25"/>
    </row>
    <row r="24" spans="2:10" ht="12.75" customHeight="1">
      <c r="B24" s="24"/>
      <c r="C24" s="30" t="s">
        <v>19</v>
      </c>
      <c r="D24" s="32" t="s">
        <v>20</v>
      </c>
      <c r="E24" s="32"/>
      <c r="F24" s="6"/>
      <c r="G24" s="6"/>
      <c r="H24" s="32"/>
      <c r="I24" s="25"/>
    </row>
    <row r="25" spans="2:10" ht="25.5">
      <c r="B25" s="24"/>
      <c r="C25" s="43" t="s">
        <v>21</v>
      </c>
      <c r="D25" s="52">
        <v>0.1</v>
      </c>
      <c r="E25" s="53"/>
      <c r="F25" s="6"/>
      <c r="G25" s="6"/>
      <c r="H25" s="34"/>
      <c r="I25" s="25"/>
      <c r="J25" s="37" t="s">
        <v>23</v>
      </c>
    </row>
    <row r="26" spans="2:10" ht="25.5">
      <c r="B26" s="24"/>
      <c r="C26" s="43" t="s">
        <v>24</v>
      </c>
      <c r="D26" s="52">
        <v>0.1</v>
      </c>
      <c r="E26" s="53"/>
      <c r="F26" s="6"/>
      <c r="G26" s="6"/>
      <c r="H26" s="34"/>
      <c r="I26" s="25"/>
      <c r="J26" s="37" t="s">
        <v>23</v>
      </c>
    </row>
    <row r="27" spans="2:10" ht="25.5">
      <c r="B27" s="24"/>
      <c r="C27" s="43" t="s">
        <v>25</v>
      </c>
      <c r="D27" s="52">
        <v>0.2</v>
      </c>
      <c r="E27" s="53"/>
      <c r="F27" s="6"/>
      <c r="G27" s="6"/>
      <c r="H27" s="34"/>
      <c r="I27" s="25"/>
      <c r="J27" s="37" t="s">
        <v>23</v>
      </c>
    </row>
    <row r="28" spans="2:10" ht="25.5">
      <c r="B28" s="24"/>
      <c r="C28" s="43" t="s">
        <v>26</v>
      </c>
      <c r="D28" s="52">
        <v>0.2</v>
      </c>
      <c r="E28" s="53"/>
      <c r="F28" s="6"/>
      <c r="G28" s="6"/>
      <c r="H28" s="34"/>
      <c r="I28" s="25"/>
      <c r="J28" s="37" t="s">
        <v>23</v>
      </c>
    </row>
    <row r="29" spans="2:10">
      <c r="B29" s="24"/>
      <c r="C29" s="48"/>
      <c r="D29" s="54"/>
      <c r="E29" s="55"/>
      <c r="F29" s="27"/>
      <c r="G29" s="50" t="s">
        <v>27</v>
      </c>
      <c r="H29" s="56">
        <f>SUMIF(E25:E28,"x",D25:D28)</f>
        <v>0</v>
      </c>
      <c r="I29" s="25"/>
    </row>
    <row r="30" spans="2:10">
      <c r="B30" s="24"/>
      <c r="C30" s="48"/>
      <c r="D30" s="54"/>
      <c r="E30" s="55"/>
      <c r="F30" s="27"/>
      <c r="G30" s="57" t="s">
        <v>28</v>
      </c>
      <c r="H30" s="58">
        <f>H20*(1+H29)</f>
        <v>0</v>
      </c>
      <c r="I30" s="25"/>
    </row>
    <row r="31" spans="2:10">
      <c r="B31" s="24"/>
      <c r="C31" s="48"/>
      <c r="D31" s="54"/>
      <c r="E31" s="55"/>
      <c r="F31" s="27"/>
      <c r="G31" s="28"/>
      <c r="H31" s="29"/>
      <c r="I31" s="25"/>
    </row>
    <row r="32" spans="2:10">
      <c r="B32" s="24"/>
      <c r="C32" s="9" t="s">
        <v>29</v>
      </c>
      <c r="D32" s="9"/>
      <c r="E32" s="9"/>
      <c r="F32" s="9"/>
      <c r="G32" s="9"/>
      <c r="H32" s="9"/>
      <c r="I32" s="25"/>
    </row>
    <row r="33" spans="2:10" ht="3" customHeight="1">
      <c r="B33" s="24"/>
      <c r="C33" s="7"/>
      <c r="D33" s="7"/>
      <c r="E33" s="7"/>
      <c r="F33" s="7"/>
      <c r="G33" s="7"/>
      <c r="H33" s="7"/>
      <c r="I33" s="25"/>
    </row>
    <row r="34" spans="2:10" ht="12.75" customHeight="1">
      <c r="B34" s="24"/>
      <c r="C34" s="30" t="s">
        <v>30</v>
      </c>
      <c r="D34" s="32" t="s">
        <v>31</v>
      </c>
      <c r="E34" s="59"/>
      <c r="F34" s="6"/>
      <c r="G34" s="6"/>
      <c r="H34" s="59"/>
      <c r="I34" s="25"/>
    </row>
    <row r="35" spans="2:10">
      <c r="B35" s="24"/>
      <c r="C35" s="60" t="s">
        <v>32</v>
      </c>
      <c r="D35" s="61">
        <v>0</v>
      </c>
      <c r="E35" s="53"/>
      <c r="F35" s="6"/>
      <c r="G35" s="6"/>
      <c r="H35" s="34"/>
      <c r="I35" s="25"/>
      <c r="J35" s="37" t="s">
        <v>23</v>
      </c>
    </row>
    <row r="36" spans="2:10">
      <c r="B36" s="24"/>
      <c r="C36" s="60" t="s">
        <v>33</v>
      </c>
      <c r="D36" s="61">
        <v>0.5</v>
      </c>
      <c r="E36" s="53"/>
      <c r="F36" s="6"/>
      <c r="G36" s="6"/>
      <c r="H36" s="34"/>
      <c r="I36" s="25"/>
      <c r="J36" s="37" t="s">
        <v>23</v>
      </c>
    </row>
    <row r="37" spans="2:10">
      <c r="B37" s="24"/>
      <c r="C37" s="62"/>
      <c r="D37" s="63"/>
      <c r="E37" s="55"/>
      <c r="F37" s="27"/>
      <c r="G37" s="50" t="s">
        <v>34</v>
      </c>
      <c r="H37" s="56" t="str">
        <f>IF(E35="x",0,IF(E36="x",0.5,"Valore non riconosciuto"))</f>
        <v>Valore non riconosciuto</v>
      </c>
      <c r="I37" s="25"/>
    </row>
    <row r="38" spans="2:10">
      <c r="B38" s="24"/>
      <c r="C38" s="26"/>
      <c r="D38" s="27"/>
      <c r="E38" s="27"/>
      <c r="F38" s="27"/>
      <c r="G38" s="28"/>
      <c r="H38" s="29"/>
      <c r="I38" s="25"/>
    </row>
    <row r="39" spans="2:10">
      <c r="B39" s="24"/>
      <c r="C39" s="9" t="s">
        <v>35</v>
      </c>
      <c r="D39" s="9"/>
      <c r="E39" s="9"/>
      <c r="F39" s="9"/>
      <c r="G39" s="9"/>
      <c r="H39" s="9"/>
      <c r="I39" s="25"/>
    </row>
    <row r="40" spans="2:10" ht="3" customHeight="1">
      <c r="B40" s="24"/>
      <c r="C40" s="6"/>
      <c r="D40" s="6"/>
      <c r="E40" s="6"/>
      <c r="F40" s="6"/>
      <c r="G40" s="6"/>
      <c r="H40" s="6"/>
      <c r="I40" s="25"/>
    </row>
    <row r="41" spans="2:10">
      <c r="B41" s="24"/>
      <c r="C41" s="26"/>
      <c r="D41" s="27"/>
      <c r="E41" s="64"/>
      <c r="F41" s="64"/>
      <c r="G41" s="57" t="s">
        <v>36</v>
      </c>
      <c r="H41" s="58" t="e">
        <f>H30-(H30*H37)</f>
        <v>#VALUE!</v>
      </c>
      <c r="I41" s="25"/>
    </row>
    <row r="42" spans="2:10" ht="6" customHeight="1">
      <c r="B42" s="65"/>
      <c r="C42" s="66"/>
      <c r="D42" s="67"/>
      <c r="E42" s="67"/>
      <c r="F42" s="67"/>
      <c r="G42" s="68"/>
      <c r="H42" s="69"/>
      <c r="I42" s="70"/>
    </row>
    <row r="45" spans="2:10" ht="6" customHeight="1"/>
    <row r="46" spans="2:10" ht="6" customHeight="1">
      <c r="B46" s="18"/>
      <c r="C46" s="19"/>
      <c r="D46" s="20"/>
      <c r="E46" s="20"/>
      <c r="F46" s="20"/>
      <c r="G46" s="21"/>
      <c r="H46" s="22"/>
      <c r="I46" s="23"/>
    </row>
    <row r="47" spans="2:10" ht="37.5" customHeight="1">
      <c r="B47" s="24"/>
      <c r="C47" s="10" t="s">
        <v>37</v>
      </c>
      <c r="D47" s="10"/>
      <c r="E47" s="10"/>
      <c r="F47" s="10"/>
      <c r="G47" s="10"/>
      <c r="H47" s="10"/>
      <c r="I47" s="25"/>
    </row>
    <row r="48" spans="2:10">
      <c r="B48" s="24"/>
      <c r="C48" s="26"/>
      <c r="D48" s="27"/>
      <c r="E48" s="27"/>
      <c r="F48" s="27"/>
      <c r="G48" s="28"/>
      <c r="H48" s="29"/>
      <c r="I48" s="25"/>
    </row>
    <row r="49" spans="2:10">
      <c r="B49" s="24"/>
      <c r="C49" s="9" t="s">
        <v>38</v>
      </c>
      <c r="D49" s="9"/>
      <c r="E49" s="9"/>
      <c r="F49" s="9"/>
      <c r="G49" s="9"/>
      <c r="H49" s="9"/>
      <c r="I49" s="25"/>
    </row>
    <row r="50" spans="2:10" ht="3" customHeight="1">
      <c r="B50" s="24"/>
      <c r="C50" s="7"/>
      <c r="D50" s="7"/>
      <c r="E50" s="7"/>
      <c r="F50" s="7"/>
      <c r="G50" s="7"/>
      <c r="H50" s="7"/>
      <c r="I50" s="25"/>
    </row>
    <row r="51" spans="2:10" ht="51" customHeight="1">
      <c r="B51" s="24"/>
      <c r="C51" s="5" t="s">
        <v>39</v>
      </c>
      <c r="D51" s="5"/>
      <c r="E51" s="53"/>
      <c r="F51" s="4"/>
      <c r="G51" s="4"/>
      <c r="H51" s="71">
        <f>IF(E51="x",1500,IF(E51&lt;&gt;"x",0))</f>
        <v>0</v>
      </c>
      <c r="I51" s="25"/>
      <c r="J51" s="37" t="s">
        <v>23</v>
      </c>
    </row>
    <row r="52" spans="2:10" ht="38.25" customHeight="1">
      <c r="B52" s="24"/>
      <c r="C52" s="5" t="s">
        <v>40</v>
      </c>
      <c r="D52" s="5"/>
      <c r="E52" s="53"/>
      <c r="F52" s="4"/>
      <c r="G52" s="4"/>
      <c r="H52" s="71">
        <f>IF(E52="x",1000,IF(E52&lt;&gt;"x",0))</f>
        <v>0</v>
      </c>
      <c r="I52" s="25"/>
      <c r="J52" s="37" t="s">
        <v>23</v>
      </c>
    </row>
    <row r="53" spans="2:10" ht="51.75" customHeight="1">
      <c r="B53" s="24"/>
      <c r="C53" s="5" t="s">
        <v>41</v>
      </c>
      <c r="D53" s="5"/>
      <c r="E53" s="53"/>
      <c r="F53" s="4"/>
      <c r="G53" s="4"/>
      <c r="H53" s="71">
        <f>IF(E53="x",500,IF(E53&lt;&gt;"x",0))</f>
        <v>0</v>
      </c>
      <c r="I53" s="25"/>
      <c r="J53" s="37" t="s">
        <v>23</v>
      </c>
    </row>
    <row r="54" spans="2:10" ht="39" customHeight="1">
      <c r="B54" s="24"/>
      <c r="C54" s="5" t="s">
        <v>42</v>
      </c>
      <c r="D54" s="5"/>
      <c r="E54" s="53"/>
      <c r="F54" s="4"/>
      <c r="G54" s="4"/>
      <c r="H54" s="71">
        <f>IF(E54="x",500,IF(E54&lt;&gt;"x",0))</f>
        <v>0</v>
      </c>
      <c r="I54" s="25"/>
      <c r="J54" s="37" t="s">
        <v>23</v>
      </c>
    </row>
    <row r="55" spans="2:10" ht="61.5" customHeight="1">
      <c r="B55" s="24"/>
      <c r="C55" s="5" t="s">
        <v>43</v>
      </c>
      <c r="D55" s="5"/>
      <c r="E55" s="53"/>
      <c r="F55" s="4"/>
      <c r="G55" s="4"/>
      <c r="H55" s="71">
        <f>IF(E55="x",500,IF(E55&lt;&gt;"x",0))</f>
        <v>0</v>
      </c>
      <c r="I55" s="25"/>
      <c r="J55" s="37" t="s">
        <v>23</v>
      </c>
    </row>
    <row r="56" spans="2:10" ht="38.25" customHeight="1">
      <c r="B56" s="24"/>
      <c r="C56" s="5" t="s">
        <v>44</v>
      </c>
      <c r="D56" s="5"/>
      <c r="E56" s="53"/>
      <c r="F56" s="4"/>
      <c r="G56" s="4"/>
      <c r="H56" s="71">
        <f>IF(E56="x",500,IF(E56&lt;&gt;"x",0))</f>
        <v>0</v>
      </c>
      <c r="I56" s="25"/>
      <c r="J56" s="37" t="s">
        <v>23</v>
      </c>
    </row>
    <row r="57" spans="2:10" ht="48.75" customHeight="1">
      <c r="B57" s="24"/>
      <c r="C57" s="5" t="s">
        <v>45</v>
      </c>
      <c r="D57" s="5"/>
      <c r="E57" s="53"/>
      <c r="F57" s="4"/>
      <c r="G57" s="4"/>
      <c r="H57" s="71">
        <f>IF(E57="x",1000,IF(E57&lt;&gt;"x",0))</f>
        <v>0</v>
      </c>
      <c r="I57" s="25"/>
      <c r="J57" s="37" t="s">
        <v>23</v>
      </c>
    </row>
    <row r="58" spans="2:10" ht="48.75" customHeight="1">
      <c r="B58" s="24"/>
      <c r="C58" s="5" t="s">
        <v>46</v>
      </c>
      <c r="D58" s="5"/>
      <c r="E58" s="53"/>
      <c r="F58" s="4"/>
      <c r="G58" s="4"/>
      <c r="H58" s="71">
        <f>IF(E58="x",500,IF(E58&lt;&gt;"x",0))</f>
        <v>0</v>
      </c>
      <c r="I58" s="25"/>
      <c r="J58" s="37" t="s">
        <v>23</v>
      </c>
    </row>
    <row r="59" spans="2:10" ht="42" customHeight="1">
      <c r="B59" s="24"/>
      <c r="C59" s="5" t="s">
        <v>47</v>
      </c>
      <c r="D59" s="5"/>
      <c r="E59" s="53"/>
      <c r="F59" s="4"/>
      <c r="G59" s="4"/>
      <c r="H59" s="71">
        <f>IF(E59="x",2000,IF(E59&lt;&gt;"x",0))</f>
        <v>0</v>
      </c>
      <c r="I59" s="25"/>
      <c r="J59" s="37" t="s">
        <v>23</v>
      </c>
    </row>
    <row r="60" spans="2:10">
      <c r="B60" s="24"/>
      <c r="C60" s="26"/>
      <c r="D60" s="27"/>
      <c r="E60" s="27"/>
      <c r="F60" s="27"/>
      <c r="G60" s="50" t="s">
        <v>48</v>
      </c>
      <c r="H60" s="51">
        <f>SUM(H51:H59)</f>
        <v>0</v>
      </c>
      <c r="I60" s="25"/>
    </row>
    <row r="61" spans="2:10" ht="6" customHeight="1">
      <c r="B61" s="65"/>
      <c r="C61" s="66"/>
      <c r="D61" s="67"/>
      <c r="E61" s="67"/>
      <c r="F61" s="67"/>
      <c r="G61" s="68"/>
      <c r="H61" s="69"/>
      <c r="I61" s="70"/>
    </row>
    <row r="64" spans="2:10" ht="6" customHeight="1">
      <c r="B64" s="72"/>
      <c r="C64" s="73"/>
      <c r="D64" s="74"/>
      <c r="E64" s="74"/>
      <c r="F64" s="74"/>
      <c r="G64" s="75"/>
      <c r="H64" s="76"/>
      <c r="I64" s="77"/>
    </row>
    <row r="65" spans="2:9" ht="51.75" customHeight="1">
      <c r="B65" s="78"/>
      <c r="C65" s="3" t="s">
        <v>49</v>
      </c>
      <c r="D65" s="3"/>
      <c r="E65" s="3"/>
      <c r="F65" s="3"/>
      <c r="G65" s="3"/>
      <c r="H65" s="3"/>
      <c r="I65" s="79"/>
    </row>
    <row r="66" spans="2:9" ht="3" customHeight="1">
      <c r="B66" s="78"/>
      <c r="C66" s="2"/>
      <c r="D66" s="2"/>
      <c r="E66" s="2"/>
      <c r="F66" s="2"/>
      <c r="G66" s="2"/>
      <c r="H66" s="2"/>
      <c r="I66" s="79"/>
    </row>
    <row r="67" spans="2:9" ht="24.75" customHeight="1">
      <c r="B67" s="78"/>
      <c r="C67" s="1" t="e">
        <f>H41+H60</f>
        <v>#VALUE!</v>
      </c>
      <c r="D67" s="1"/>
      <c r="E67" s="1"/>
      <c r="F67" s="1"/>
      <c r="G67" s="1"/>
      <c r="H67" s="1"/>
      <c r="I67" s="79"/>
    </row>
    <row r="68" spans="2:9" ht="6" customHeight="1">
      <c r="B68" s="80"/>
      <c r="C68" s="81"/>
      <c r="D68" s="82"/>
      <c r="E68" s="82"/>
      <c r="F68" s="82"/>
      <c r="G68" s="83"/>
      <c r="H68" s="84"/>
      <c r="I68" s="85"/>
    </row>
  </sheetData>
  <mergeCells count="45">
    <mergeCell ref="C66:H66"/>
    <mergeCell ref="C67:H67"/>
    <mergeCell ref="C58:D58"/>
    <mergeCell ref="F58:G58"/>
    <mergeCell ref="C59:D59"/>
    <mergeCell ref="F59:G59"/>
    <mergeCell ref="C65:H65"/>
    <mergeCell ref="C55:D55"/>
    <mergeCell ref="F55:G55"/>
    <mergeCell ref="C56:D56"/>
    <mergeCell ref="F56:G56"/>
    <mergeCell ref="C57:D57"/>
    <mergeCell ref="F57:G57"/>
    <mergeCell ref="C52:D52"/>
    <mergeCell ref="F52:G52"/>
    <mergeCell ref="C53:D53"/>
    <mergeCell ref="F53:G53"/>
    <mergeCell ref="C54:D54"/>
    <mergeCell ref="F54:G54"/>
    <mergeCell ref="C40:H40"/>
    <mergeCell ref="C47:H47"/>
    <mergeCell ref="C49:H49"/>
    <mergeCell ref="C50:H50"/>
    <mergeCell ref="C51:D51"/>
    <mergeCell ref="F51:G51"/>
    <mergeCell ref="C33:H33"/>
    <mergeCell ref="F34:G34"/>
    <mergeCell ref="F35:G35"/>
    <mergeCell ref="F36:G36"/>
    <mergeCell ref="C39:H39"/>
    <mergeCell ref="F25:G25"/>
    <mergeCell ref="F26:G26"/>
    <mergeCell ref="F27:G27"/>
    <mergeCell ref="F28:G28"/>
    <mergeCell ref="C32:H32"/>
    <mergeCell ref="C16:H16"/>
    <mergeCell ref="C17:H17"/>
    <mergeCell ref="C22:H22"/>
    <mergeCell ref="C23:H23"/>
    <mergeCell ref="F24:G24"/>
    <mergeCell ref="B2:I2"/>
    <mergeCell ref="B3:I3"/>
    <mergeCell ref="C6:H6"/>
    <mergeCell ref="C8:H8"/>
    <mergeCell ref="C9:H9"/>
  </mergeCells>
  <printOptions horizontalCentered="1"/>
  <pageMargins left="0.39374999999999999" right="0.39374999999999999" top="1.1909722222222201" bottom="1.1909722222222201" header="0.59027777777777801" footer="0.59027777777777801"/>
  <pageSetup paperSize="8" scale="65" pageOrder="overThenDown" orientation="portrait" useFirstPageNumber="1" horizontalDpi="300" verticalDpi="300"/>
  <headerFooter>
    <oddHeader>&amp;C&amp;"Times New Roman,Normale"&amp;12&amp;A</oddHeader>
    <oddFooter>&amp;C&amp;"Times New Roman,Normale"&amp;12Pagina &amp;P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6:H7"/>
  <sheetViews>
    <sheetView zoomScaleNormal="100" workbookViewId="0"/>
  </sheetViews>
  <sheetFormatPr defaultColWidth="9.5703125" defaultRowHeight="12.75"/>
  <cols>
    <col min="1" max="16384" width="9.5703125" style="17"/>
  </cols>
  <sheetData>
    <row r="6" spans="3:8">
      <c r="C6" s="17" t="s">
        <v>50</v>
      </c>
      <c r="D6" s="17" t="s">
        <v>51</v>
      </c>
      <c r="E6" s="17" t="s">
        <v>52</v>
      </c>
      <c r="F6" s="17" t="s">
        <v>53</v>
      </c>
      <c r="H6" s="17" t="s">
        <v>54</v>
      </c>
    </row>
    <row r="7" spans="3:8">
      <c r="C7" s="17">
        <v>2</v>
      </c>
      <c r="D7" s="17">
        <v>3</v>
      </c>
      <c r="E7" s="17">
        <v>10</v>
      </c>
      <c r="F7" s="17">
        <f>IF(H7="x",C7+D7,D7+E7)</f>
        <v>5</v>
      </c>
      <c r="H7" s="17" t="s">
        <v>22</v>
      </c>
    </row>
  </sheetData>
  <pageMargins left="0.7" right="0.7" top="1.0451388888888899" bottom="1.0451388888888899" header="0.511811023622047" footer="0.511811023622047"/>
  <pageSetup paperSize="9" pageOrder="overThenDown" orientation="portrait" horizontalDpi="300" verticalDpi="300"/>
</worksheet>
</file>

<file path=docProps/app.xml><?xml version="1.0" encoding="utf-8"?>
<Properties xmlns="http://schemas.openxmlformats.org/officeDocument/2006/extended-properties" xmlns:vt="http://schemas.openxmlformats.org/officeDocument/2006/docPropsVTypes">
  <Template/>
  <TotalTime>319</TotalTime>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Foglio1</vt:lpstr>
      <vt:lpstr>Foglio2</vt:lpstr>
      <vt:lpstr>Foglio1!Area_stampa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Richard Galiandro</dc:creator>
  <dc:description/>
  <cp:lastModifiedBy>richard.galiandro</cp:lastModifiedBy>
  <cp:revision>6</cp:revision>
  <cp:lastPrinted>2025-10-02T07:07:54Z</cp:lastPrinted>
  <dcterms:created xsi:type="dcterms:W3CDTF">2025-07-11T08:32:04Z</dcterms:created>
  <dcterms:modified xsi:type="dcterms:W3CDTF">2025-11-27T15:21:02Z</dcterms:modified>
  <dc:language>it-IT</dc:language>
</cp:coreProperties>
</file>